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17cc3c429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b73b7ccb66644a7"/>
    <x:sheet xmlns:r="http://schemas.openxmlformats.org/officeDocument/2006/relationships" name="Financial Snapshot" sheetId="2" r:id="R0f034b1fd91c4143"/>
    <x:sheet xmlns:r="http://schemas.openxmlformats.org/officeDocument/2006/relationships" name="Expense Stress Test" sheetId="3" r:id="R6dcc5eb3115044ad"/>
    <x:sheet xmlns:r="http://schemas.openxmlformats.org/officeDocument/2006/relationships" name="Board Checklist" sheetId="4" r:id="R02a6277c25144eb5"/>
    <x:sheet xmlns:r="http://schemas.openxmlformats.org/officeDocument/2006/relationships" name="Budget Detail" sheetId="5" r:id="R56c34cdf330549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$#,##0;[Red]($#,##0);$0"/>
    <x:numFmt numFmtId="202" formatCode="0.0"/>
  </x:numFmts>
  <x:fonts count="6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b/>
      <x:sz val="11"/>
      <x:name val="Carlito"/>
    </x:font>
    <x:font>
      <x:sz val="11"/>
      <x:color rgb="FF31584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D27"/>
      </x:patternFill>
    </x:fill>
    <x:fill>
      <x:patternFill patternType="solid">
        <x:fgColor rgb="FFDCE7DF"/>
      </x:patternFill>
    </x:fill>
    <x:fill>
      <x:patternFill patternType="solid">
        <x:fgColor rgb="FFE7F1FC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201" fontId="4" fillId="4" borderId="0" xfId="0" applyNumberFormat="1" applyFont="1" applyFill="1" applyBorder="1"/>
    <x:xf numFmtId="201" fontId="4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2" fontId="4" fillId="4" borderId="0" xfId="0" applyNumberFormat="1" applyFont="1" applyFill="1" applyBorder="1"/>
    <x:xf numFmtId="202" fontId="4" fillId="4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fb925d2e64918" /><Relationship Type="http://schemas.openxmlformats.org/officeDocument/2006/relationships/theme" Target="/xl/theme/theme1.xml" Id="R41ca1ba571a8499e" /><Relationship Type="http://schemas.openxmlformats.org/officeDocument/2006/relationships/sharedStrings" Target="/xl/sharedStrings.xml" Id="R3275f13bc4e24ceb" /><Relationship Type="http://schemas.openxmlformats.org/officeDocument/2006/relationships/worksheet" Target="/xl/worksheets/sheet1.xml" Id="R5b73b7ccb66644a7" /><Relationship Type="http://schemas.openxmlformats.org/officeDocument/2006/relationships/worksheet" Target="/xl/worksheets/sheet2.xml" Id="R0f034b1fd91c4143" /><Relationship Type="http://schemas.openxmlformats.org/officeDocument/2006/relationships/worksheet" Target="/xl/worksheets/sheet3.xml" Id="R6dcc5eb3115044ad" /><Relationship Type="http://schemas.openxmlformats.org/officeDocument/2006/relationships/worksheet" Target="/xl/worksheets/sheet4.xml" Id="R02a6277c25144eb5" /><Relationship Type="http://schemas.openxmlformats.org/officeDocument/2006/relationships/worksheet" Target="/xl/worksheets/sheet5.xml" Id="R56c34cdf330549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4" hidden="0" customWidth="1"/>
    <x:col min="5" max="5" width="54" hidden="0" customWidth="1"/>
    <x:col min="6" max="6" width="24" hidden="0" customWidth="1"/>
    <x:col min="7" max="7" width="4" hidden="0" customWidth="1"/>
  </x:cols>
  <x:sheetData>
    <x:row r="2" ht="32" customHeight="1">
      <x:c r="B2" s="8" t="str">
        <x:v>FOXHOLE  DATA</x:v>
      </x:c>
      <x:c r="C2" s="2"/>
      <x:c r="D2" s="2"/>
      <x:c r="E2" s="2"/>
      <x:c r="F2" s="2"/>
    </x:row>
    <x:row r="3" ht="26" customHeight="1">
      <x:c r="B3" s="4" t="str">
        <x:v>START HERE</x:v>
      </x:c>
      <x:c r="C3" s="2"/>
      <x:c r="D3" s="2"/>
      <x:c r="E3" s="2"/>
      <x:c r="F3" s="2"/>
    </x:row>
    <x:row r="5" ht="27" customHeight="1">
      <x:c r="B5" s="12" t="str">
        <x:v>1  ENTER SIX NUMBERS  |  Blue cells are editable</x:v>
      </x:c>
      <x:c r="C5" s="12"/>
      <x:c r="D5" s="12"/>
      <x:c r="E5" s="12"/>
      <x:c r="F5" s="12"/>
    </x:row>
    <x:row r="6" ht="23" customHeight="1"/>
    <x:row r="7" ht="42" customHeight="1">
      <x:c r="B7" t="str">
        <x:v>Number of units</x:v>
      </x:c>
      <x:c r="C7" s="18" t="n">
        <x:v>28</x:v>
      </x:c>
      <x:c r="D7" s="22" t="str">
        <x:v>Declaration, annual budget or management report</x:v>
      </x:c>
      <x:c r="E7" s="22" t="str">
        <x:v>Use total units, not occupied units</x:v>
      </x:c>
    </x:row>
    <x:row r="8" ht="42" customHeight="1">
      <x:c r="B8" t="str">
        <x:v>Operating cash</x:v>
      </x:c>
      <x:c r="C8" s="20" t="n">
        <x:v>45000</x:v>
      </x:c>
      <x:c r="D8" s="22" t="str">
        <x:v>Latest operating bank balance or balance sheet</x:v>
      </x:c>
      <x:c r="E8" s="22" t="str">
        <x:v>If only total cash is known: total cash less restricted reserves</x:v>
      </x:c>
    </x:row>
    <x:row r="9" ht="42" customHeight="1">
      <x:c r="B9" t="str">
        <x:v>Reserve cash</x:v>
      </x:c>
      <x:c r="C9" s="20" t="n">
        <x:v>125000</x:v>
      </x:c>
      <x:c r="D9" s="22" t="str">
        <x:v>Reserve bank statements or balance sheet</x:v>
      </x:c>
      <x:c r="E9" s="22" t="str">
        <x:v>If unknown, use 0 as a conservative placeholder; verify the actual balance</x:v>
      </x:c>
    </x:row>
    <x:row r="10" ht="42" customHeight="1">
      <x:c r="B10" t="str">
        <x:v>Monthly collections</x:v>
      </x:c>
      <x:c r="C10" s="20" t="n">
        <x:v>18000</x:v>
      </x:c>
      <x:c r="D10" s="22" t="str">
        <x:v>Recent monthly income/collection report</x:v>
      </x:c>
      <x:c r="E10" s="22" t="str">
        <x:v>Annual assessments collected ÷ 12; exclude unpaid dues</x:v>
      </x:c>
    </x:row>
    <x:row r="11" ht="42" customHeight="1">
      <x:c r="B11" t="str">
        <x:v>Monthly operating spending</x:v>
      </x:c>
      <x:c r="C11" s="20" t="n">
        <x:v>16500</x:v>
      </x:c>
      <x:c r="D11" s="22" t="str">
        <x:v>Recent monthly expense report</x:v>
      </x:c>
      <x:c r="E11" s="22" t="str">
        <x:v>Annual operating expenses ÷ 12; avoid double counting insurance</x:v>
      </x:c>
    </x:row>
    <x:row r="12" ht="42" customHeight="1">
      <x:c r="B12" t="str">
        <x:v>Unexpected repair</x:v>
      </x:c>
      <x:c r="C12" s="20" t="n">
        <x:v>55000</x:v>
      </x:c>
      <x:c r="D12" s="22" t="str">
        <x:v>Contractor quote or board's working estimate</x:v>
      </x:c>
      <x:c r="E12" s="22" t="str">
        <x:v>Enter a plausible repair cost; adjust to test alternatives</x:v>
      </x:c>
    </x:row>
    <x:row r="13" ht="23" customHeight="1"/>
    <x:row r="14" ht="27" customHeight="1">
      <x:c r="B14" s="12" t="str">
        <x:v>2  CHOOSE A CASH BUFFER</x:v>
      </x:c>
      <x:c r="C14" s="12"/>
      <x:c r="D14" s="12"/>
      <x:c r="E14" s="12"/>
      <x:c r="F14" s="12"/>
    </x:row>
    <x:row r="15" ht="23" customHeight="1"/>
    <x:row r="16" ht="23" customHeight="1">
      <x:c r="B16" t="str">
        <x:v>Operating cash buffer (months)</x:v>
      </x:c>
      <x:c r="C16" s="24" t="n">
        <x:v>2</x:v>
      </x:c>
      <x:c r="D16" t="str">
        <x:v>Board-selected cushion, not a universal standard</x:v>
      </x:c>
    </x:row>
    <x:row r="17" ht="23" customHeight="1"/>
    <x:row r="18" ht="23" customHeight="1"/>
    <x:row r="19" ht="27" customHeight="1">
      <x:c r="B19" s="12" t="str">
        <x:v>3  READ YOUR RESULTS</x:v>
      </x:c>
      <x:c r="C19" s="12"/>
      <x:c r="D19" s="12"/>
      <x:c r="E19" s="12"/>
      <x:c r="F19" s="12"/>
    </x:row>
    <x:row r="20" ht="23" customHeight="1"/>
    <x:row r="21" ht="23" customHeight="1">
      <x:c r="B21" t="str">
        <x:v>Operating cash after repair</x:v>
      </x:c>
      <x:c r="C21" s="28" t="n">
        <x:f>'START HERE'!C8-'START HERE'!C12</x:f>
        <x:v>-10000</x:v>
      </x:c>
    </x:row>
    <x:row r="22" ht="23" customHeight="1">
      <x:c r="B22" t="str">
        <x:v>Cash buffer target</x:v>
      </x:c>
      <x:c r="C22" s="28" t="n">
        <x:f>'START HERE'!C11*'START HERE'!C16</x:f>
        <x:v>33000</x:v>
      </x:c>
    </x:row>
    <x:row r="23" ht="23" customHeight="1">
      <x:c r="B23" t="str">
        <x:v>Cash gap to buffer after repair</x:v>
      </x:c>
      <x:c r="C23" s="28" t="n">
        <x:f>MAX(0,C22-C21)</x:f>
        <x:v>43000</x:v>
      </x:c>
    </x:row>
    <x:row r="24" ht="23" customHeight="1">
      <x:c r="B24" t="str">
        <x:v>Monthly cash surplus / deficit</x:v>
      </x:c>
      <x:c r="C24" s="28" t="n">
        <x:f>'START HERE'!C10-'START HERE'!C11</x:f>
        <x:v>1500</x:v>
      </x:c>
    </x:row>
    <x:row r="25" ht="23" customHeight="1"/>
    <x:row r="26" ht="23" customHeight="1"/>
    <x:row r="27" ht="27" customHeight="1">
      <x:c r="B27" s="12" t="str">
        <x:v>HOW TO USE THIS FILE</x:v>
      </x:c>
      <x:c r="C27" s="12"/>
      <x:c r="D27" s="12"/>
      <x:c r="E27" s="12"/>
      <x:c r="F27" s="12"/>
    </x:row>
    <x:row r="28" ht="23" customHeight="1"/>
    <x:row r="29" ht="23" customHeight="1">
      <x:c r="B29" t="str">
        <x:v>1. Replace the blue example numbers with your association's information.</x:v>
      </x:c>
    </x:row>
    <x:row r="30" ht="23" customHeight="1">
      <x:c r="B30" t="str">
        <x:v>2. Read Financial Snapshot, then adjust the repair scenarios.</x:v>
      </x:c>
    </x:row>
    <x:row r="31" ht="23" customHeight="1">
      <x:c r="B31" t="str">
        <x:v>3. Use Board Checklist to identify documents to request.</x:v>
      </x:c>
    </x:row>
    <x:row r="32" ht="23" customHeight="1">
      <x:c r="B32" t="str">
        <x:v>4. Budget Detail is optional. Estimates are not verified facts.</x:v>
      </x:c>
    </x:row>
    <x:row r="34">
      <x:c r="B34" s="30" t="str">
        <x:v>Educational planning only. Not an audit, reserve study, or assessment recommendation.</x:v>
      </x:c>
    </x:row>
  </x:sheetData>
  <x:mergeCells>
    <x:mergeCell ref="B2:F2"/>
    <x:mergeCell ref="B3:F3"/>
    <x:mergeCell ref="B29:F29"/>
    <x:mergeCell ref="B30:F30"/>
    <x:mergeCell ref="B31:F31"/>
    <x:mergeCell ref="B32:F32"/>
    <x:mergeCell ref="B34:F34"/>
  </x:mergeCells>
  <x:dataValidations count="3">
    <x:dataValidation type="whole" operator="between" sqref="C7">
      <x:formula1>1</x:formula1>
      <x:formula2>100000</x:formula2>
    </x:dataValidation>
    <x:dataValidation type="decimal" operator="between" sqref="C8:C12">
      <x:formula1>0</x:formula1>
      <x:formula2>1000000000</x:formula2>
    </x:dataValidation>
    <x:dataValidation type="decimal" operator="between" sqref="C16">
      <x:formula1>0</x:formula1>
      <x:formula2>24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22" hidden="0" customWidth="1"/>
    <x:col min="5" max="5" width="26" hidden="0" customWidth="1"/>
    <x:col min="6" max="6" width="24" hidden="0" customWidth="1"/>
    <x:col min="7" max="7" width="4" hidden="0" customWidth="1"/>
  </x:cols>
  <x:sheetData>
    <x:row r="2" ht="32" customHeight="1">
      <x:c r="B2" s="8" t="str">
        <x:v>FOXHOLE  DATA</x:v>
      </x:c>
      <x:c r="C2" s="2"/>
      <x:c r="D2" s="2"/>
      <x:c r="E2" s="2"/>
      <x:c r="F2" s="2"/>
    </x:row>
    <x:row r="3" ht="26" customHeight="1">
      <x:c r="B3" s="4" t="str">
        <x:v>FINANCIAL SNAPSHOT</x:v>
      </x:c>
      <x:c r="C3" s="2"/>
      <x:c r="D3" s="2"/>
      <x:c r="E3" s="2"/>
      <x:c r="F3" s="2"/>
    </x:row>
    <x:row r="5" ht="27" customHeight="1">
      <x:c r="B5" s="12" t="str">
        <x:v>AT A GLANCE  |  Based on START HERE</x:v>
      </x:c>
      <x:c r="C5" s="12"/>
      <x:c r="D5" s="12"/>
      <x:c r="E5" s="12"/>
      <x:c r="F5" s="12"/>
    </x:row>
    <x:row r="6" ht="23" customHeight="1"/>
    <x:row r="7" ht="23" customHeight="1">
      <x:c r="B7" t="str">
        <x:v>Operating cash</x:v>
      </x:c>
      <x:c r="C7" s="28" t="n">
        <x:f>'START HERE'!C8</x:f>
        <x:v>45000</x:v>
      </x:c>
    </x:row>
    <x:row r="8" ht="23" customHeight="1">
      <x:c r="B8" t="str">
        <x:v>Reserve cash (shown separately)</x:v>
      </x:c>
      <x:c r="C8" s="28" t="n">
        <x:f>'START HERE'!C9</x:f>
        <x:v>125000</x:v>
      </x:c>
    </x:row>
    <x:row r="9" ht="23" customHeight="1">
      <x:c r="B9" t="str">
        <x:v>Monthly cash surplus / deficit</x:v>
      </x:c>
      <x:c r="C9" s="28" t="n">
        <x:f>'START HERE'!C10-'START HERE'!C11</x:f>
        <x:v>1500</x:v>
      </x:c>
    </x:row>
    <x:row r="10" ht="23" customHeight="1">
      <x:c r="B10" t="str">
        <x:v>Cash buffer target</x:v>
      </x:c>
      <x:c r="C10" s="28" t="n">
        <x:f>'START HERE'!C11*'START HERE'!C16</x:f>
        <x:v>33000</x:v>
      </x:c>
    </x:row>
    <x:row r="11" ht="23" customHeight="1">
      <x:c r="B11" t="str">
        <x:v>Operating cash above / below buffer</x:v>
      </x:c>
      <x:c r="C11" s="28" t="n">
        <x:f>C7-C10</x:f>
        <x:v>12000</x:v>
      </x:c>
    </x:row>
    <x:row r="12" ht="23" customHeight="1">
      <x:c r="B12" t="str">
        <x:v>Operating cash after repair</x:v>
      </x:c>
      <x:c r="C12" s="28" t="n">
        <x:f>C7-'START HERE'!C12</x:f>
        <x:v>-10000</x:v>
      </x:c>
    </x:row>
    <x:row r="13" ht="23" customHeight="1">
      <x:c r="B13" t="str">
        <x:v>Gap to cash buffer after repair</x:v>
      </x:c>
      <x:c r="C13" s="28" t="n">
        <x:f>MAX(0,C10-C12)</x:f>
        <x:v>43000</x:v>
      </x:c>
    </x:row>
    <x:row r="14" ht="23" customHeight="1"/>
    <x:row r="15" ht="23" customHeight="1"/>
    <x:row r="16" ht="27" customHeight="1">
      <x:c r="B16" s="12" t="str">
        <x:v>WHAT THE NUMBERS MEAN</x:v>
      </x:c>
      <x:c r="C16" s="12"/>
      <x:c r="D16" s="12"/>
      <x:c r="E16" s="12"/>
      <x:c r="F16" s="12"/>
    </x:row>
    <x:row r="17" ht="23" customHeight="1"/>
    <x:row r="18" ht="23" customHeight="1">
      <x:c r="B18" t="str">
        <x:v>A negative operating balance means the modeled repair exceeds operating cash.</x:v>
      </x:c>
    </x:row>
    <x:row r="19" ht="23" customHeight="1">
      <x:c r="B19" t="str">
        <x:v>A gap to buffer means additional funding or a different repair plan may need discussion.</x:v>
      </x:c>
    </x:row>
    <x:row r="20" ht="23" customHeight="1">
      <x:c r="B20" t="str">
        <x:v>Reserve funds are shown separately; they are not automatically available for this expense.</x:v>
      </x:c>
    </x:row>
    <x:row r="21" ht="23" customHeight="1">
      <x:c r="B21" t="str">
        <x:v>Monthly surplus compares collections and spending, not accrual accounting profit.</x:v>
      </x:c>
    </x:row>
    <x:row r="22" ht="23" customHeight="1">
      <x:c r="B22" t="str">
        <x:v>Results assume the repair is paid immediately and ignore timing, payables and restrictions.</x:v>
      </x:c>
    </x:row>
    <x:row r="23" ht="23" customHeight="1">
      <x:c r="B23" t="str">
        <x:v>If your inputs are estimates, verify them before making any board decision.</x:v>
      </x:c>
    </x:row>
    <x:row r="24" ht="23" customHeight="1"/>
    <x:row r="25" ht="23" customHeight="1"/>
    <x:row r="26" ht="27" customHeight="1">
      <x:c r="B26" s="12" t="str">
        <x:v>NEXT BOARD DISCUSSION</x:v>
      </x:c>
      <x:c r="C26" s="12"/>
      <x:c r="D26" s="12"/>
      <x:c r="E26" s="12"/>
      <x:c r="F26" s="12"/>
    </x:row>
    <x:row r="27" ht="23" customHeight="1"/>
    <x:row r="28" ht="23" customHeight="1">
      <x:c r="B28" t="str">
        <x:v>Confirm actual bank balances and account restrictions.</x:v>
      </x:c>
    </x:row>
    <x:row r="29" ht="23" customHeight="1">
      <x:c r="B29" t="str">
        <x:v>Request an updated repair quote and review funding alternatives.</x:v>
      </x:c>
    </x:row>
    <x:row r="30" ht="23" customHeight="1">
      <x:c r="B30" t="str">
        <x:v>Check current insurance, reserve study, and near-term obligations.</x:v>
      </x:c>
    </x:row>
    <x:row r="31" ht="23" customHeight="1"/>
    <x:row r="32" ht="23" customHeight="1"/>
  </x:sheetData>
  <x:mergeCells>
    <x:mergeCell ref="B2:F2"/>
    <x:mergeCell ref="B3:F3"/>
    <x:mergeCell ref="B18:F18"/>
    <x:mergeCell ref="B19:F19"/>
    <x:mergeCell ref="B20:F20"/>
    <x:mergeCell ref="B21:F21"/>
    <x:mergeCell ref="B22:F22"/>
    <x:mergeCell ref="B23:F23"/>
    <x:mergeCell ref="B28:F28"/>
    <x:mergeCell ref="B29:F29"/>
    <x:mergeCell ref="B30:F3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22" hidden="0" customWidth="1"/>
    <x:col min="5" max="5" width="26" hidden="0" customWidth="1"/>
    <x:col min="6" max="6" width="24" hidden="0" customWidth="1"/>
    <x:col min="7" max="7" width="4" hidden="0" customWidth="1"/>
  </x:cols>
  <x:sheetData>
    <x:row r="2" ht="32" customHeight="1">
      <x:c r="B2" s="8" t="str">
        <x:v>FOXHOLE  DATA</x:v>
      </x:c>
      <x:c r="C2" s="2"/>
      <x:c r="D2" s="2"/>
      <x:c r="E2" s="2"/>
      <x:c r="F2" s="2"/>
    </x:row>
    <x:row r="3" ht="26" customHeight="1">
      <x:c r="B3" s="4" t="str">
        <x:v>EXPENSE STRESS TEST</x:v>
      </x:c>
      <x:c r="C3" s="2"/>
      <x:c r="D3" s="2"/>
      <x:c r="E3" s="2"/>
      <x:c r="F3" s="2"/>
    </x:row>
    <x:row r="5" ht="27" customHeight="1">
      <x:c r="B5" s="12" t="str">
        <x:v>COMPARE THREE ONE-TIME REPAIR COSTS</x:v>
      </x:c>
      <x:c r="C5" s="12"/>
      <x:c r="D5" s="12"/>
      <x:c r="E5" s="12"/>
      <x:c r="F5" s="12"/>
    </x:row>
    <x:row r="6" ht="23" customHeight="1"/>
    <x:row r="7" ht="23" customHeight="1">
      <x:c r="B7" s="12" t="str">
        <x:v>Scenario</x:v>
      </x:c>
      <x:c r="C7" s="12" t="str">
        <x:v>Repair cost</x:v>
      </x:c>
      <x:c r="D7" s="12" t="str">
        <x:v>Operating cash after repair</x:v>
      </x:c>
      <x:c r="E7" s="12" t="str">
        <x:v>Gap to chosen buffer</x:v>
      </x:c>
    </x:row>
    <x:row r="8" ht="23" customHeight="1">
      <x:c r="B8" t="str">
        <x:v>Current estimate</x:v>
      </x:c>
      <x:c r="C8" s="26" t="n">
        <x:f>'START HERE'!C12</x:f>
        <x:v>55000</x:v>
      </x:c>
      <x:c r="D8" s="26" t="n">
        <x:f>'START HERE'!C8-C8</x:f>
        <x:v>-10000</x:v>
      </x:c>
      <x:c r="E8" s="26" t="n">
        <x:f>MAX(0,'START HERE'!C11*'START HERE'!C16-D8)</x:f>
        <x:v>43000</x:v>
      </x:c>
    </x:row>
    <x:row r="9" ht="23" customHeight="1">
      <x:c r="B9" t="str">
        <x:v>Moderate (1.5x)</x:v>
      </x:c>
      <x:c r="C9" s="26" t="n">
        <x:f>'START HERE'!C12*1.5</x:f>
        <x:v>82500</x:v>
      </x:c>
      <x:c r="D9" s="26" t="n">
        <x:f>'START HERE'!C8-C9</x:f>
        <x:v>-37500</x:v>
      </x:c>
      <x:c r="E9" s="26" t="n">
        <x:f>MAX(0,'START HERE'!C11*'START HERE'!C16-D9)</x:f>
        <x:v>70500</x:v>
      </x:c>
    </x:row>
    <x:row r="10" ht="23" customHeight="1">
      <x:c r="B10" t="str">
        <x:v>Severe (2x)</x:v>
      </x:c>
      <x:c r="C10" s="26" t="n">
        <x:f>'START HERE'!C12*2</x:f>
        <x:v>110000</x:v>
      </x:c>
      <x:c r="D10" s="26" t="n">
        <x:f>'START HERE'!C8-C10</x:f>
        <x:v>-65000</x:v>
      </x:c>
      <x:c r="E10" s="26" t="n">
        <x:f>MAX(0,'START HERE'!C11*'START HERE'!C16-D10)</x:f>
        <x:v>98000</x:v>
      </x:c>
    </x:row>
    <x:row r="11" ht="23" customHeight="1"/>
    <x:row r="12" ht="23" customHeight="1"/>
    <x:row r="13" ht="27" customHeight="1">
      <x:c r="B13" s="12" t="str">
        <x:v>HOW TO INTERPRET</x:v>
      </x:c>
      <x:c r="C13" s="12"/>
      <x:c r="D13" s="12"/>
      <x:c r="E13" s="12"/>
      <x:c r="F13" s="12"/>
    </x:row>
    <x:row r="14" ht="23" customHeight="1"/>
    <x:row r="15" ht="23" customHeight="1">
      <x:c r="B15" t="str">
        <x:v>Scenarios change only the repair cost. They are not forecasts or probabilities.</x:v>
      </x:c>
    </x:row>
    <x:row r="16" ht="23" customHeight="1">
      <x:c r="B16" t="str">
        <x:v>The cash buffer is your chosen target, not a legal or lender requirement.</x:v>
      </x:c>
    </x:row>
    <x:row r="17" ht="23" customHeight="1">
      <x:c r="B17" t="str">
        <x:v>A gap is not a proposed assessment. Funding decisions depend on governing documents.</x:v>
      </x:c>
    </x:row>
    <x:row r="18" ht="23" customHeight="1">
      <x:c r="B18" t="str">
        <x:v>Reserve funds, insurance recovery, financing and timing are not assumed.</x:v>
      </x:c>
    </x:row>
    <x:row r="19" ht="23" customHeight="1"/>
    <x:row r="20" ht="23" customHeight="1"/>
    <x:row r="21" ht="23" customHeight="1"/>
    <x:row r="22" ht="23" customHeight="1"/>
    <x:row r="23" ht="23" customHeight="1"/>
    <x:row r="24" ht="23" customHeight="1"/>
    <x:row r="25" ht="23" customHeight="1"/>
    <x:row r="26" ht="23" customHeight="1"/>
    <x:row r="27" ht="23" customHeight="1"/>
    <x:row r="28" ht="23" customHeight="1"/>
    <x:row r="29" ht="23" customHeight="1"/>
    <x:row r="30" ht="23" customHeight="1"/>
    <x:row r="31" ht="23" customHeight="1"/>
    <x:row r="32" ht="23" customHeight="1"/>
  </x:sheetData>
  <x:mergeCells>
    <x:mergeCell ref="B2:F2"/>
    <x:mergeCell ref="B3:F3"/>
    <x:mergeCell ref="B15:F15"/>
    <x:mergeCell ref="B16:F16"/>
    <x:mergeCell ref="B17:F17"/>
    <x:mergeCell ref="B18:F1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35" hidden="0" customWidth="1"/>
    <x:col min="5" max="5" width="26" hidden="0" customWidth="1"/>
    <x:col min="6" max="6" width="24" hidden="0" customWidth="1"/>
    <x:col min="7" max="7" width="4" hidden="0" customWidth="1"/>
  </x:cols>
  <x:sheetData>
    <x:row r="2" ht="32" customHeight="1">
      <x:c r="B2" s="8" t="str">
        <x:v>FOXHOLE  DATA</x:v>
      </x:c>
      <x:c r="C2" s="2"/>
      <x:c r="D2" s="2"/>
      <x:c r="E2" s="2"/>
      <x:c r="F2" s="2"/>
    </x:row>
    <x:row r="3" ht="26" customHeight="1">
      <x:c r="B3" s="4" t="str">
        <x:v>BOARD CHECKLIST</x:v>
      </x:c>
      <x:c r="C3" s="2"/>
      <x:c r="D3" s="2"/>
      <x:c r="E3" s="2"/>
      <x:c r="F3" s="2"/>
    </x:row>
    <x:row r="5" ht="27" customHeight="1">
      <x:c r="B5" s="12" t="str">
        <x:v>TEN RECORDS TO REQUEST OR VERIFY</x:v>
      </x:c>
      <x:c r="C5" s="12"/>
      <x:c r="D5" s="12"/>
      <x:c r="E5" s="12"/>
      <x:c r="F5" s="12"/>
    </x:row>
    <x:row r="6" ht="23" customHeight="1"/>
    <x:row r="7" ht="23" customHeight="1">
      <x:c r="B7" s="10" t="str">
        <x:v>Board question / record</x:v>
      </x:c>
      <x:c r="C7" s="10" t="str">
        <x:v>Status (edit)</x:v>
      </x:c>
      <x:c r="D7" s="10" t="str">
        <x:v>Why it matters</x:v>
      </x:c>
    </x:row>
    <x:row r="8" ht="23" customHeight="1">
      <x:c r="B8" t="str">
        <x:v>Current operating bank statement</x:v>
      </x:c>
      <x:c r="C8" s="14" t="str">
        <x:v>Not checked</x:v>
      </x:c>
      <x:c r="D8" t="str">
        <x:v>Confirm available cash</x:v>
      </x:c>
    </x:row>
    <x:row r="9" ht="23" customHeight="1">
      <x:c r="B9" t="str">
        <x:v>Current reserve bank statement</x:v>
      </x:c>
      <x:c r="C9" s="14" t="str">
        <x:v>Not checked</x:v>
      </x:c>
      <x:c r="D9" t="str">
        <x:v>Confirm restricted balances</x:v>
      </x:c>
    </x:row>
    <x:row r="10" ht="23" customHeight="1">
      <x:c r="B10" t="str">
        <x:v>Recent bank reconciliations</x:v>
      </x:c>
      <x:c r="C10" s="14" t="str">
        <x:v>Not checked</x:v>
      </x:c>
      <x:c r="D10" t="str">
        <x:v>Catch discrepancies</x:v>
      </x:c>
    </x:row>
    <x:row r="11" ht="23" customHeight="1">
      <x:c r="B11" t="str">
        <x:v>Current-year approved budget</x:v>
      </x:c>
      <x:c r="C11" s="14" t="str">
        <x:v>Not checked</x:v>
      </x:c>
      <x:c r="D11" t="str">
        <x:v>Compare plan to actuals</x:v>
      </x:c>
    </x:row>
    <x:row r="12" ht="23" customHeight="1">
      <x:c r="B12" t="str">
        <x:v>Latest monthly financial statements</x:v>
      </x:c>
      <x:c r="C12" s="14" t="str">
        <x:v>Not checked</x:v>
      </x:c>
      <x:c r="D12" t="str">
        <x:v>Understand cash movement</x:v>
      </x:c>
    </x:row>
    <x:row r="13" ht="23" customHeight="1">
      <x:c r="B13" t="str">
        <x:v>Accounts payable and receivable aging</x:v>
      </x:c>
      <x:c r="C13" s="14" t="str">
        <x:v>Not checked</x:v>
      </x:c>
      <x:c r="D13" t="str">
        <x:v>Identify upcoming obligations</x:v>
      </x:c>
    </x:row>
    <x:row r="14" ht="23" customHeight="1">
      <x:c r="B14" t="str">
        <x:v>Current master insurance policy</x:v>
      </x:c>
      <x:c r="C14" s="14" t="str">
        <x:v>Not checked</x:v>
      </x:c>
      <x:c r="D14" t="str">
        <x:v>Know limits and deductibles</x:v>
      </x:c>
    </x:row>
    <x:row r="15" ht="23" customHeight="1">
      <x:c r="B15" t="str">
        <x:v>Reserve study and capital plan</x:v>
      </x:c>
      <x:c r="C15" s="14" t="str">
        <x:v>Not checked</x:v>
      </x:c>
      <x:c r="D15" t="str">
        <x:v>Understand long-term repairs</x:v>
      </x:c>
    </x:row>
    <x:row r="16" ht="23" customHeight="1">
      <x:c r="B16" t="str">
        <x:v>Major vendor contracts and renewals</x:v>
      </x:c>
      <x:c r="C16" s="14" t="str">
        <x:v>Not checked</x:v>
      </x:c>
      <x:c r="D16" t="str">
        <x:v>Identify commitments</x:v>
      </x:c>
    </x:row>
    <x:row r="17" ht="23" customHeight="1">
      <x:c r="B17" t="str">
        <x:v>Board minutes and recent assessments</x:v>
      </x:c>
      <x:c r="C17" s="14" t="str">
        <x:v>Not checked</x:v>
      </x:c>
      <x:c r="D17" t="str">
        <x:v>Understand decisions and risks</x:v>
      </x:c>
    </x:row>
    <x:row r="18" ht="23" customHeight="1"/>
    <x:row r="19" ht="23" customHeight="1"/>
    <x:row r="20" ht="27" customHeight="1">
      <x:c r="B20" s="12" t="str">
        <x:v>PRIORITY FOLLOW-UP</x:v>
      </x:c>
      <x:c r="C20" s="12"/>
      <x:c r="D20" s="12"/>
      <x:c r="E20" s="12"/>
      <x:c r="F20" s="12"/>
    </x:row>
    <x:row r="21" ht="23" customHeight="1"/>
    <x:row r="22" ht="23" customHeight="1">
      <x:c r="B22" t="str">
        <x:v>Start with missing bank statements, reconciliations, insurance and known repair obligations.</x:v>
      </x:c>
    </x:row>
    <x:row r="23" ht="23" customHeight="1"/>
    <x:row r="24" ht="23" customHeight="1">
      <x:c r="B24" t="str">
        <x:v>A record being on file does not establish that it is complete, current or accurate.</x:v>
      </x:c>
    </x:row>
    <x:row r="25" ht="23" customHeight="1"/>
    <x:row r="26" ht="23" customHeight="1"/>
    <x:row r="27" ht="23" customHeight="1"/>
    <x:row r="28" ht="23" customHeight="1"/>
    <x:row r="29" ht="23" customHeight="1"/>
    <x:row r="30" ht="23" customHeight="1"/>
    <x:row r="31" ht="23" customHeight="1"/>
    <x:row r="32" ht="23" customHeight="1"/>
  </x:sheetData>
  <x:mergeCells>
    <x:mergeCell ref="B2:F2"/>
    <x:mergeCell ref="B3:F3"/>
    <x:mergeCell ref="B22:F22"/>
    <x:mergeCell ref="B24:F24"/>
  </x:mergeCells>
  <x:dataValidations count="10">
    <x:dataValidation type="list" sqref="C8">
      <x:formula1>"Not checked,On file,Needs update,Missing"</x:formula1>
    </x:dataValidation>
    <x:dataValidation type="list" sqref="C9">
      <x:formula1>"Not checked,On file,Needs update,Missing"</x:formula1>
    </x:dataValidation>
    <x:dataValidation type="list" sqref="C10">
      <x:formula1>"Not checked,On file,Needs update,Missing"</x:formula1>
    </x:dataValidation>
    <x:dataValidation type="list" sqref="C11">
      <x:formula1>"Not checked,On file,Needs update,Missing"</x:formula1>
    </x:dataValidation>
    <x:dataValidation type="list" sqref="C12">
      <x:formula1>"Not checked,On file,Needs update,Missing"</x:formula1>
    </x:dataValidation>
    <x:dataValidation type="list" sqref="C13">
      <x:formula1>"Not checked,On file,Needs update,Missing"</x:formula1>
    </x:dataValidation>
    <x:dataValidation type="list" sqref="C14">
      <x:formula1>"Not checked,On file,Needs update,Missing"</x:formula1>
    </x:dataValidation>
    <x:dataValidation type="list" sqref="C15">
      <x:formula1>"Not checked,On file,Needs update,Missing"</x:formula1>
    </x:dataValidation>
    <x:dataValidation type="list" sqref="C16">
      <x:formula1>"Not checked,On file,Needs update,Missing"</x:formula1>
    </x:dataValidation>
    <x:dataValidation type="list" sqref="C17">
      <x:formula1>"Not checked,On file,Needs update,Missing"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22" hidden="0" customWidth="1"/>
    <x:col min="5" max="5" width="26" hidden="0" customWidth="1"/>
    <x:col min="6" max="6" width="24" hidden="0" customWidth="1"/>
    <x:col min="7" max="7" width="4" hidden="0" customWidth="1"/>
  </x:cols>
  <x:sheetData>
    <x:row r="2" ht="32" customHeight="1">
      <x:c r="B2" s="8" t="str">
        <x:v>FOXHOLE  DATA</x:v>
      </x:c>
      <x:c r="C2" s="2"/>
      <x:c r="D2" s="2"/>
      <x:c r="E2" s="2"/>
      <x:c r="F2" s="2"/>
    </x:row>
    <x:row r="3" ht="26" customHeight="1">
      <x:c r="B3" s="4" t="str">
        <x:v>BUDGET DETAIL</x:v>
      </x:c>
      <x:c r="C3" s="2"/>
      <x:c r="D3" s="2"/>
      <x:c r="E3" s="2"/>
      <x:c r="F3" s="2"/>
    </x:row>
    <x:row r="5" ht="27" customHeight="1">
      <x:c r="B5" s="12" t="str">
        <x:v>OPTIONAL  |  SIMPLE YEAR-TO-DATE BUDGET CHECK</x:v>
      </x:c>
      <x:c r="C5" s="12"/>
      <x:c r="D5" s="12"/>
      <x:c r="E5" s="12"/>
      <x:c r="F5" s="12"/>
    </x:row>
    <x:row r="6" ht="23" customHeight="1"/>
    <x:row r="7" ht="23" customHeight="1">
      <x:c r="B7" s="12" t="str">
        <x:v>Category</x:v>
      </x:c>
      <x:c r="C7" s="12" t="str">
        <x:v>Annual budget</x:v>
      </x:c>
      <x:c r="D7" s="12" t="str">
        <x:v>YTD actual</x:v>
      </x:c>
      <x:c r="E7" s="12" t="str">
        <x:v>Prorated YTD budget</x:v>
      </x:c>
    </x:row>
    <x:row r="8" ht="23" customHeight="1"/>
    <x:row r="9" ht="23" customHeight="1">
      <x:c r="B9" t="str">
        <x:v>Months elapsed (1–12)</x:v>
      </x:c>
      <x:c r="C9" s="18" t="n">
        <x:v>6</x:v>
      </x:c>
    </x:row>
    <x:row r="10" ht="23" customHeight="1"/>
    <x:row r="11" ht="23" customHeight="1">
      <x:c r="B11" t="str">
        <x:v>Assessment collections</x:v>
      </x:c>
      <x:c r="C11" s="20" t="n">
        <x:v>216000</x:v>
      </x:c>
      <x:c r="D11" s="20" t="n">
        <x:v>106000</x:v>
      </x:c>
      <x:c r="E11" s="26" t="n">
        <x:f>C11*$C$9/12</x:f>
        <x:v>108000</x:v>
      </x:c>
    </x:row>
    <x:row r="12" ht="23" customHeight="1">
      <x:c r="B12" t="str">
        <x:v>Operating expenses</x:v>
      </x:c>
      <x:c r="C12" s="20" t="n">
        <x:v>198000</x:v>
      </x:c>
      <x:c r="D12" s="20" t="n">
        <x:v>101000</x:v>
      </x:c>
      <x:c r="E12" s="26" t="n">
        <x:f>C12*$C$9/12</x:f>
        <x:v>99000</x:v>
      </x:c>
    </x:row>
    <x:row r="13" ht="23" customHeight="1"/>
    <x:row r="14" ht="23" customHeight="1"/>
    <x:row r="15" ht="23" customHeight="1">
      <x:c r="B15" t="str">
        <x:v>YTD collection variance</x:v>
      </x:c>
      <x:c r="C15" s="26" t="n">
        <x:f>D11-E11</x:f>
        <x:v>-2000</x:v>
      </x:c>
    </x:row>
    <x:row r="16" ht="23" customHeight="1">
      <x:c r="B16" t="str">
        <x:v>YTD expense variance (positive = over budget)</x:v>
      </x:c>
      <x:c r="C16" s="26" t="n">
        <x:f>D12-E12</x:f>
        <x:v>2000</x:v>
      </x:c>
    </x:row>
    <x:row r="17" ht="23" customHeight="1"/>
    <x:row r="18" ht="23" customHeight="1"/>
    <x:row r="19" ht="23" customHeight="1">
      <x:c r="B19" t="str">
        <x:v>This is a simple prorated comparison. Seasonal costs may make the timing misleading.</x:v>
      </x:c>
    </x:row>
    <x:row r="20" ht="23" customHeight="1">
      <x:c r="B20" t="str">
        <x:v>Do not enter annual insurance again if it is already included in operating expenses.</x:v>
      </x:c>
    </x:row>
    <x:row r="21" ht="23" customHeight="1"/>
    <x:row r="22" ht="23" customHeight="1"/>
    <x:row r="23" ht="23" customHeight="1"/>
    <x:row r="24" ht="23" customHeight="1"/>
    <x:row r="25" ht="23" customHeight="1"/>
    <x:row r="26" ht="23" customHeight="1"/>
    <x:row r="27" ht="23" customHeight="1"/>
    <x:row r="28" ht="23" customHeight="1"/>
    <x:row r="29" ht="23" customHeight="1"/>
    <x:row r="30" ht="23" customHeight="1"/>
    <x:row r="31" ht="23" customHeight="1"/>
    <x:row r="32" ht="23" customHeight="1"/>
  </x:sheetData>
  <x:mergeCells>
    <x:mergeCell ref="B2:F2"/>
    <x:mergeCell ref="B3:F3"/>
    <x:mergeCell ref="B19:F19"/>
    <x:mergeCell ref="B20:F20"/>
  </x:mergeCells>
  <x:dataValidations count="2">
    <x:dataValidation type="whole" operator="between" sqref="C9">
      <x:formula1>1</x:formula1>
      <x:formula2>12</x:formula2>
    </x:dataValidation>
    <x:dataValidation type="decimal" operator="between" sqref="C11:D12">
      <x:formula1>0</x:formula1>
      <x:formula2>1000000000</x:formula2>
    </x:dataValidation>
  </x:dataValidations>
  <x:pageMargins left="0.7" right="0.7" top="0.75" bottom="0.75" header="0.3" footer="0.3"/>
</x:worksheet>
</file>